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5A6A0DF7-A73A-4845-9FB7-C6A504C562E3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3" i="1" l="1"/>
  <c r="H4" i="1"/>
  <c r="H5" i="1"/>
  <c r="H21" i="1"/>
  <c r="H20" i="1"/>
  <c r="H13" i="1"/>
  <c r="H12" i="1"/>
  <c r="H11" i="1"/>
  <c r="F3" i="1" l="1"/>
  <c r="G3" i="1" s="1"/>
  <c r="F4" i="1"/>
  <c r="G4" i="1" s="1"/>
  <c r="F5" i="1"/>
  <c r="G5" i="1" s="1"/>
  <c r="E11" i="1"/>
  <c r="F11" i="1"/>
  <c r="E12" i="1"/>
  <c r="F12" i="1"/>
  <c r="E13" i="1"/>
  <c r="F13" i="1"/>
  <c r="E19" i="1"/>
  <c r="F19" i="1"/>
  <c r="H19" i="1" s="1"/>
  <c r="E20" i="1"/>
  <c r="F20" i="1"/>
  <c r="G20" i="1" s="1"/>
  <c r="I20" i="1" s="1"/>
  <c r="E21" i="1"/>
  <c r="F21" i="1"/>
  <c r="G12" i="1" l="1"/>
  <c r="I12" i="1" s="1"/>
  <c r="G21" i="1"/>
  <c r="I21" i="1" s="1"/>
  <c r="G13" i="1"/>
  <c r="I13" i="1" s="1"/>
  <c r="G19" i="1"/>
  <c r="I19" i="1" s="1"/>
  <c r="G11" i="1"/>
  <c r="I11" i="1" s="1"/>
  <c r="I5" i="1"/>
  <c r="I4" i="1"/>
  <c r="I3" i="1"/>
</calcChain>
</file>

<file path=xl/sharedStrings.xml><?xml version="1.0" encoding="utf-8"?>
<sst xmlns="http://schemas.openxmlformats.org/spreadsheetml/2006/main" count="44" uniqueCount="26">
  <si>
    <t>Wykaz wydawnictw:</t>
  </si>
  <si>
    <t>rozdział w monografii naukowej wieloautorskiej</t>
  </si>
  <si>
    <t>redakcja monografii naukowej wieloautorskiej</t>
  </si>
  <si>
    <t>monografia naukowa</t>
  </si>
  <si>
    <r>
      <rPr>
        <b/>
        <sz val="10"/>
        <color theme="1"/>
        <rFont val="Times New Roman"/>
        <family val="1"/>
        <charset val="238"/>
      </rPr>
      <t xml:space="preserve">Pu                                  </t>
    </r>
    <r>
      <rPr>
        <sz val="10"/>
        <color theme="1"/>
        <rFont val="Times New Roman"/>
        <family val="1"/>
        <charset val="238"/>
      </rPr>
      <t xml:space="preserve">wartość punktowa udziału jednostkowego (punkty dla pracownika)                         </t>
    </r>
    <r>
      <rPr>
        <b/>
        <sz val="10"/>
        <color theme="1"/>
        <rFont val="Times New Roman"/>
        <family val="1"/>
        <charset val="238"/>
      </rPr>
      <t>Pu = P/k</t>
    </r>
  </si>
  <si>
    <r>
      <rPr>
        <b/>
        <sz val="10"/>
        <color theme="1"/>
        <rFont val="Times New Roman"/>
        <family val="1"/>
        <charset val="238"/>
      </rPr>
      <t>U</t>
    </r>
    <r>
      <rPr>
        <sz val="10"/>
        <color theme="1"/>
        <rFont val="Times New Roman"/>
        <family val="1"/>
        <charset val="238"/>
      </rPr>
      <t xml:space="preserve">                                        udział jednostkowy autora w publikacji                         (kolumna G/B*1/D)                                 </t>
    </r>
    <r>
      <rPr>
        <b/>
        <sz val="10"/>
        <color theme="1"/>
        <rFont val="Times New Roman"/>
        <family val="1"/>
        <charset val="238"/>
      </rPr>
      <t>U = P/Pc</t>
    </r>
    <r>
      <rPr>
        <sz val="10"/>
        <color theme="1"/>
        <rFont val="Times New Roman"/>
        <family val="1"/>
        <charset val="238"/>
      </rPr>
      <t>*</t>
    </r>
    <r>
      <rPr>
        <b/>
        <sz val="10"/>
        <color theme="1"/>
        <rFont val="Times New Roman"/>
        <family val="1"/>
        <charset val="238"/>
      </rPr>
      <t>1/k</t>
    </r>
  </si>
  <si>
    <r>
      <rPr>
        <b/>
        <sz val="10"/>
        <color theme="1"/>
        <rFont val="Times New Roman"/>
        <family val="1"/>
        <charset val="238"/>
      </rPr>
      <t>P</t>
    </r>
    <r>
      <rPr>
        <sz val="10"/>
        <color theme="1"/>
        <rFont val="Times New Roman"/>
        <family val="1"/>
        <charset val="238"/>
      </rPr>
      <t xml:space="preserve">                              przeliczeniowa wartość punktowa publikacji (większa z liczb z kolumny E lub F, gdyż </t>
    </r>
    <r>
      <rPr>
        <b/>
        <sz val="10"/>
        <color theme="1"/>
        <rFont val="Times New Roman"/>
        <family val="1"/>
        <charset val="238"/>
      </rPr>
      <t>P</t>
    </r>
    <r>
      <rPr>
        <b/>
        <sz val="10"/>
        <color theme="1"/>
        <rFont val="Calibri"/>
        <family val="2"/>
        <charset val="238"/>
      </rPr>
      <t>≥</t>
    </r>
    <r>
      <rPr>
        <b/>
        <sz val="10"/>
        <color theme="1"/>
        <rFont val="Times New Roman"/>
        <family val="1"/>
        <charset val="238"/>
      </rPr>
      <t>10% Pc</t>
    </r>
    <r>
      <rPr>
        <sz val="10"/>
        <color theme="1"/>
        <rFont val="Times New Roman"/>
        <family val="1"/>
        <charset val="238"/>
      </rPr>
      <t>)</t>
    </r>
  </si>
  <si>
    <r>
      <t xml:space="preserve">Przeliczeniowa wartość punktowa według wzoru              </t>
    </r>
    <r>
      <rPr>
        <b/>
        <sz val="10"/>
        <color theme="1"/>
        <rFont val="Times New Roman"/>
        <family val="1"/>
        <charset val="238"/>
      </rPr>
      <t>P = Pc*k/m</t>
    </r>
  </si>
  <si>
    <r>
      <rPr>
        <b/>
        <sz val="10"/>
        <color theme="1"/>
        <rFont val="Times New Roman"/>
        <family val="1"/>
        <charset val="238"/>
      </rPr>
      <t xml:space="preserve">P = minimum 10%                      </t>
    </r>
    <r>
      <rPr>
        <sz val="10"/>
        <color theme="1"/>
        <rFont val="Times New Roman"/>
        <family val="1"/>
        <charset val="238"/>
      </rPr>
      <t>całkowitej wartości punktowej (10%Pc)</t>
    </r>
  </si>
  <si>
    <r>
      <rPr>
        <b/>
        <sz val="10"/>
        <color theme="1"/>
        <rFont val="Times New Roman"/>
        <family val="1"/>
        <charset val="238"/>
      </rPr>
      <t>m</t>
    </r>
    <r>
      <rPr>
        <sz val="10"/>
        <color theme="1"/>
        <rFont val="Times New Roman"/>
        <family val="1"/>
        <charset val="238"/>
      </rPr>
      <t xml:space="preserve">                  (liczba wszystkich autorów)</t>
    </r>
  </si>
  <si>
    <t>Rodzaj publikacji</t>
  </si>
  <si>
    <r>
      <t xml:space="preserve">Przeliczeniowa wartość punktowa według wzoru              </t>
    </r>
    <r>
      <rPr>
        <b/>
        <sz val="10"/>
        <color theme="1"/>
        <rFont val="Times New Roman"/>
        <family val="1"/>
        <charset val="238"/>
      </rPr>
      <t>P = Pc*</t>
    </r>
    <r>
      <rPr>
        <b/>
        <sz val="10"/>
        <color theme="1"/>
        <rFont val="Calibri"/>
        <family val="2"/>
        <charset val="238"/>
      </rPr>
      <t>√</t>
    </r>
    <r>
      <rPr>
        <b/>
        <sz val="10"/>
        <color theme="1"/>
        <rFont val="Times New Roman"/>
        <family val="1"/>
        <charset val="238"/>
      </rPr>
      <t>k/m</t>
    </r>
  </si>
  <si>
    <r>
      <rPr>
        <b/>
        <sz val="10"/>
        <color theme="1"/>
        <rFont val="Times New Roman"/>
        <family val="1"/>
        <charset val="238"/>
      </rPr>
      <t>m</t>
    </r>
    <r>
      <rPr>
        <sz val="10"/>
        <color theme="1"/>
        <rFont val="Times New Roman"/>
        <family val="1"/>
        <charset val="238"/>
      </rPr>
      <t xml:space="preserve">                   (liczba wszystkich autorów)</t>
    </r>
  </si>
  <si>
    <r>
      <rPr>
        <b/>
        <sz val="10"/>
        <color theme="1"/>
        <rFont val="Times New Roman"/>
        <family val="1"/>
        <charset val="238"/>
      </rPr>
      <t xml:space="preserve">Pc                 </t>
    </r>
    <r>
      <rPr>
        <sz val="10"/>
        <color theme="1"/>
        <rFont val="Times New Roman"/>
        <family val="1"/>
        <charset val="238"/>
      </rPr>
      <t>całkowita wartość punktowa publikacji</t>
    </r>
  </si>
  <si>
    <t>nie dotyczy</t>
  </si>
  <si>
    <r>
      <rPr>
        <b/>
        <sz val="10"/>
        <color theme="1"/>
        <rFont val="Times New Roman"/>
        <family val="1"/>
        <charset val="238"/>
      </rPr>
      <t xml:space="preserve">Pu                                  </t>
    </r>
    <r>
      <rPr>
        <sz val="10"/>
        <color theme="1"/>
        <rFont val="Times New Roman"/>
        <family val="1"/>
        <charset val="238"/>
      </rPr>
      <t xml:space="preserve">wartość punktowa udziału jednostkowego                     </t>
    </r>
    <r>
      <rPr>
        <b/>
        <sz val="10"/>
        <color theme="1"/>
        <rFont val="Times New Roman"/>
        <family val="1"/>
        <charset val="238"/>
      </rPr>
      <t>Pu = P/k</t>
    </r>
  </si>
  <si>
    <r>
      <rPr>
        <b/>
        <sz val="10"/>
        <color theme="1"/>
        <rFont val="Times New Roman"/>
        <family val="1"/>
        <charset val="238"/>
      </rPr>
      <t>P</t>
    </r>
    <r>
      <rPr>
        <sz val="10"/>
        <color theme="1"/>
        <rFont val="Times New Roman"/>
        <family val="1"/>
        <charset val="238"/>
      </rPr>
      <t xml:space="preserve">                                przeliczeniowa wartość punktowa publikacji (większa z liczb z kolumny E lub F, gdyż </t>
    </r>
    <r>
      <rPr>
        <b/>
        <sz val="10"/>
        <color theme="1"/>
        <rFont val="Times New Roman"/>
        <family val="1"/>
        <charset val="238"/>
      </rPr>
      <t>P</t>
    </r>
    <r>
      <rPr>
        <b/>
        <sz val="10"/>
        <color theme="1"/>
        <rFont val="Calibri"/>
        <family val="2"/>
        <charset val="238"/>
      </rPr>
      <t>≥</t>
    </r>
    <r>
      <rPr>
        <b/>
        <sz val="10"/>
        <color theme="1"/>
        <rFont val="Times New Roman"/>
        <family val="1"/>
        <charset val="238"/>
      </rPr>
      <t>10% Pc</t>
    </r>
    <r>
      <rPr>
        <sz val="10"/>
        <color theme="1"/>
        <rFont val="Times New Roman"/>
        <family val="1"/>
        <charset val="238"/>
      </rPr>
      <t>)</t>
    </r>
  </si>
  <si>
    <r>
      <t xml:space="preserve">Przeliczeniowa wartość punktowa według wzoru             </t>
    </r>
    <r>
      <rPr>
        <b/>
        <sz val="10"/>
        <color theme="1"/>
        <rFont val="Times New Roman"/>
        <family val="1"/>
        <charset val="238"/>
      </rPr>
      <t>P = Pc</t>
    </r>
  </si>
  <si>
    <r>
      <rPr>
        <b/>
        <sz val="10"/>
        <color theme="1"/>
        <rFont val="Times New Roman"/>
        <family val="1"/>
        <charset val="238"/>
      </rPr>
      <t>m</t>
    </r>
    <r>
      <rPr>
        <sz val="10"/>
        <color theme="1"/>
        <rFont val="Times New Roman"/>
        <family val="1"/>
        <charset val="238"/>
      </rPr>
      <t xml:space="preserve">                (liczba wszystkich autorów)</t>
    </r>
  </si>
  <si>
    <r>
      <rPr>
        <b/>
        <sz val="10"/>
        <color theme="1"/>
        <rFont val="Times New Roman"/>
        <family val="1"/>
        <charset val="238"/>
      </rPr>
      <t xml:space="preserve">Pc             </t>
    </r>
    <r>
      <rPr>
        <sz val="10"/>
        <color theme="1"/>
        <rFont val="Times New Roman"/>
        <family val="1"/>
        <charset val="238"/>
      </rPr>
      <t xml:space="preserve">           całkowita wartość punktowa publikacji</t>
    </r>
  </si>
  <si>
    <r>
      <rPr>
        <b/>
        <sz val="10"/>
        <color theme="1"/>
        <rFont val="Times New Roman"/>
        <family val="1"/>
        <charset val="238"/>
      </rPr>
      <t xml:space="preserve">k                                      </t>
    </r>
    <r>
      <rPr>
        <sz val="10"/>
        <color theme="1"/>
        <rFont val="Times New Roman"/>
        <family val="1"/>
        <charset val="238"/>
      </rPr>
      <t>(liczba autorów z INKF US z dyscypliny nauki o kulturze fizycznej )</t>
    </r>
  </si>
  <si>
    <t>https://www.gov.pl/attachment/1feb29b3-5278-4366-86e9-f7dfa2b1b474</t>
  </si>
  <si>
    <r>
      <rPr>
        <b/>
        <sz val="10"/>
        <color theme="1"/>
        <rFont val="Times New Roman"/>
        <family val="1"/>
        <charset val="238"/>
      </rPr>
      <t xml:space="preserve">Pc   </t>
    </r>
    <r>
      <rPr>
        <sz val="10"/>
        <color theme="1"/>
        <rFont val="Times New Roman"/>
        <family val="1"/>
        <charset val="238"/>
      </rPr>
      <t xml:space="preserve">             całkowita wartość punktowa publikacji</t>
    </r>
  </si>
  <si>
    <t>Wydawca z poziom II wg wykazu MNiSW</t>
  </si>
  <si>
    <t>Wydawca z poziom I wg wykazu MNiSW</t>
  </si>
  <si>
    <t>Wydawca spoza wykazu MNiSW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</si>
</sst>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1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AA0B8"/>
        <bgColor indexed="64"/>
      </patternFill>
    </fill>
    <fill>
      <patternFill patternType="solid">
        <fgColor rgb="FF42A7C2"/>
        <bgColor indexed="64"/>
      </patternFill>
    </fill>
    <fill>
      <patternFill patternType="solid">
        <fgColor rgb="FF7CBB7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Fill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0" fontId="1" fillId="0" borderId="3" xfId="0" applyFont="1" applyBorder="1"/>
    <xf numFmtId="0" fontId="4" fillId="2" borderId="3" xfId="0" applyFont="1" applyFill="1" applyBorder="1" applyAlignment="1">
      <alignment horizontal="center"/>
    </xf>
    <xf numFmtId="0" fontId="2" fillId="2" borderId="3" xfId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3" fillId="8" borderId="11" xfId="1" applyFont="1" applyFill="1" applyBorder="1" applyAlignment="1">
      <alignment horizontal="center" vertical="center"/>
    </xf>
    <xf numFmtId="0" fontId="3" fillId="8" borderId="9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4" xfId="0" applyBorder="1"/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7CBB73"/>
      <color rgb="FF3AA0B8"/>
      <color rgb="FF42A7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pl/attachment/1feb29b3-5278-4366-86e9-f7dfa2b1b47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15129</xdr:colOff>
      <xdr:row>22</xdr:row>
      <xdr:rowOff>177800</xdr:rowOff>
    </xdr:from>
    <xdr:to>
      <xdr:col>4</xdr:col>
      <xdr:colOff>1</xdr:colOff>
      <xdr:row>38</xdr:row>
      <xdr:rowOff>177800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83729" y="7683500"/>
          <a:ext cx="3236072" cy="3048000"/>
        </a:xfrm>
        <a:prstGeom prst="rect">
          <a:avLst/>
        </a:prstGeom>
        <a:solidFill>
          <a:srgbClr val="7CBB73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Proszę wpisać odpowiednie liczby charakteryzujące publikację w kolumnach: B, C, D. </a:t>
          </a:r>
          <a:b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pl-PL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Należy pamiętać, że liczba punktów Pc jest przydzielona w zależności od rodzaju publikacji i prestiżu wydawnictwa zgodnie z wykazem MNiSW z 2021 r. </a:t>
          </a:r>
          <a:br>
            <a:rPr lang="pl-PL" sz="11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pl-PL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Lista wydawnictw dostępna jest w przypisanym do niniejszego wyjaśnienia hiperłączu, jak i w linku (hiperłączu) poniżej. </a:t>
          </a:r>
        </a:p>
        <a:p>
          <a:pPr algn="ctr"/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Liczba autorów monografii naukowej/redakcji/rozdziału</a:t>
          </a:r>
          <a:r>
            <a:rPr lang="pl-PL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"k" (kolumna D) - to liczba osób, które zadeklarowały tę samą dyscyplinę (nauki prawne) w INKF US. Jeśli dana osoba jest z innego podmiotu aniżeli INKF</a:t>
          </a:r>
          <a:r>
            <a:rPr lang="pl-PL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 US, to nie może być uwzględniona w liczbie "k", ale wchodzi do liczby autorów monografii naukowej/redakcji/rozdziału ogółem "m" (kolumna C).</a:t>
          </a:r>
        </a:p>
      </xdr:txBody>
    </xdr:sp>
    <xdr:clientData/>
  </xdr:twoCellAnchor>
  <xdr:twoCellAnchor>
    <xdr:from>
      <xdr:col>7</xdr:col>
      <xdr:colOff>0</xdr:colOff>
      <xdr:row>22</xdr:row>
      <xdr:rowOff>178594</xdr:rowOff>
    </xdr:from>
    <xdr:to>
      <xdr:col>8</xdr:col>
      <xdr:colOff>560</xdr:colOff>
      <xdr:row>26</xdr:row>
      <xdr:rowOff>12700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929938" y="8477250"/>
          <a:ext cx="1381685" cy="59610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Sloty (ich udział)</a:t>
          </a:r>
        </a:p>
      </xdr:txBody>
    </xdr:sp>
    <xdr:clientData/>
  </xdr:twoCellAnchor>
  <xdr:twoCellAnchor>
    <xdr:from>
      <xdr:col>8</xdr:col>
      <xdr:colOff>746</xdr:colOff>
      <xdr:row>22</xdr:row>
      <xdr:rowOff>178594</xdr:rowOff>
    </xdr:from>
    <xdr:to>
      <xdr:col>8</xdr:col>
      <xdr:colOff>1443877</xdr:colOff>
      <xdr:row>30</xdr:row>
      <xdr:rowOff>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11809" y="8477250"/>
          <a:ext cx="1443131" cy="134540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Wartość danej publikacji pracownika dla ewaluacji jakości działalności naukowej INKF US (nie może być niższa niż 10% Pc).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42.7109375" customWidth="1"/>
    <col min="2" max="2" width="17.7109375" customWidth="1"/>
    <col min="3" max="3" width="15.7109375" customWidth="1"/>
    <col min="4" max="6" width="20.7109375" customWidth="1"/>
    <col min="7" max="7" width="25.7109375" customWidth="1"/>
    <col min="8" max="8" width="20.7109375" customWidth="1"/>
    <col min="9" max="9" width="21.7109375" customWidth="1"/>
    <col min="10" max="10" width="20.42578125" customWidth="1"/>
    <col min="11" max="11" width="22.42578125" customWidth="1"/>
  </cols>
  <sheetData>
    <row r="1" spans="1:11" ht="39.950000000000003" customHeight="1" x14ac:dyDescent="0.25">
      <c r="A1" s="53" t="s">
        <v>23</v>
      </c>
      <c r="B1" s="47"/>
      <c r="C1" s="47"/>
      <c r="D1" s="47"/>
      <c r="E1" s="47"/>
      <c r="F1" s="47"/>
      <c r="G1" s="47"/>
      <c r="H1" s="47"/>
      <c r="I1" s="48"/>
    </row>
    <row r="2" spans="1:11" ht="84.95" customHeight="1" x14ac:dyDescent="0.25">
      <c r="A2" s="13" t="s">
        <v>10</v>
      </c>
      <c r="B2" s="13" t="s">
        <v>19</v>
      </c>
      <c r="C2" s="13" t="s">
        <v>18</v>
      </c>
      <c r="D2" s="13" t="s">
        <v>20</v>
      </c>
      <c r="E2" s="14" t="s">
        <v>8</v>
      </c>
      <c r="F2" s="15" t="s">
        <v>17</v>
      </c>
      <c r="G2" s="15" t="s">
        <v>16</v>
      </c>
      <c r="H2" s="13" t="s">
        <v>5</v>
      </c>
      <c r="I2" s="13" t="s">
        <v>15</v>
      </c>
    </row>
    <row r="3" spans="1:11" ht="20.100000000000001" customHeight="1" x14ac:dyDescent="0.25">
      <c r="A3" s="54" t="s">
        <v>3</v>
      </c>
      <c r="B3" s="21">
        <v>200</v>
      </c>
      <c r="C3" s="21">
        <v>1</v>
      </c>
      <c r="D3" s="21">
        <v>1</v>
      </c>
      <c r="E3" s="55" t="s">
        <v>14</v>
      </c>
      <c r="F3" s="12">
        <f>B3</f>
        <v>200</v>
      </c>
      <c r="G3" s="56">
        <f>F3</f>
        <v>200</v>
      </c>
      <c r="H3" s="22">
        <f>F3/B3*(1/D3)</f>
        <v>1</v>
      </c>
      <c r="I3" s="23">
        <f>F3/D3</f>
        <v>200</v>
      </c>
    </row>
    <row r="4" spans="1:11" ht="20.100000000000001" customHeight="1" x14ac:dyDescent="0.25">
      <c r="A4" s="54" t="s">
        <v>2</v>
      </c>
      <c r="B4" s="21">
        <v>100</v>
      </c>
      <c r="C4" s="21">
        <v>1</v>
      </c>
      <c r="D4" s="21">
        <v>1</v>
      </c>
      <c r="E4" s="55" t="s">
        <v>14</v>
      </c>
      <c r="F4" s="12">
        <f>B4</f>
        <v>100</v>
      </c>
      <c r="G4" s="56">
        <f>F4</f>
        <v>100</v>
      </c>
      <c r="H4" s="22">
        <f>F4/B4*(1/D4)</f>
        <v>1</v>
      </c>
      <c r="I4" s="23">
        <f>F4/D4</f>
        <v>100</v>
      </c>
    </row>
    <row r="5" spans="1:11" ht="20.100000000000001" customHeight="1" x14ac:dyDescent="0.25">
      <c r="A5" s="54" t="s">
        <v>1</v>
      </c>
      <c r="B5" s="21">
        <v>50</v>
      </c>
      <c r="C5" s="21">
        <v>1</v>
      </c>
      <c r="D5" s="21">
        <v>1</v>
      </c>
      <c r="E5" s="55" t="s">
        <v>14</v>
      </c>
      <c r="F5" s="12">
        <f>B5</f>
        <v>50</v>
      </c>
      <c r="G5" s="56">
        <f>F5</f>
        <v>50</v>
      </c>
      <c r="H5" s="22">
        <f>F5/B5*(1/D5)</f>
        <v>1</v>
      </c>
      <c r="I5" s="23">
        <f>F5/D5</f>
        <v>50</v>
      </c>
    </row>
    <row r="6" spans="1:11" x14ac:dyDescent="0.25">
      <c r="A6" s="8"/>
      <c r="B6" s="7"/>
      <c r="C6" s="7"/>
      <c r="D6" s="7"/>
      <c r="E6" s="10"/>
      <c r="F6" s="5"/>
      <c r="G6" s="9"/>
      <c r="H6" s="4"/>
      <c r="I6" s="4"/>
    </row>
    <row r="7" spans="1:11" x14ac:dyDescent="0.25">
      <c r="A7" s="8"/>
      <c r="B7" s="7"/>
      <c r="C7" s="7"/>
      <c r="D7" s="7"/>
      <c r="E7" s="10"/>
      <c r="F7" s="5"/>
      <c r="G7" s="9"/>
      <c r="H7" s="4"/>
      <c r="I7" s="4"/>
    </row>
    <row r="8" spans="1:11" x14ac:dyDescent="0.25">
      <c r="A8" s="8"/>
      <c r="B8" s="7"/>
      <c r="C8" s="7"/>
      <c r="D8" s="7"/>
      <c r="E8" s="10"/>
      <c r="F8" s="5"/>
      <c r="G8" s="9"/>
      <c r="H8" s="4"/>
      <c r="I8" s="4"/>
    </row>
    <row r="9" spans="1:11" ht="39.950000000000003" customHeight="1" x14ac:dyDescent="0.25">
      <c r="A9" s="50" t="s">
        <v>24</v>
      </c>
      <c r="B9" s="51"/>
      <c r="C9" s="51"/>
      <c r="D9" s="51"/>
      <c r="E9" s="51"/>
      <c r="F9" s="51"/>
      <c r="G9" s="51"/>
      <c r="H9" s="51"/>
      <c r="I9" s="52"/>
      <c r="J9" s="43"/>
      <c r="K9" s="44"/>
    </row>
    <row r="10" spans="1:11" ht="84.95" customHeight="1" x14ac:dyDescent="0.25">
      <c r="A10" s="16" t="s">
        <v>10</v>
      </c>
      <c r="B10" s="16" t="s">
        <v>13</v>
      </c>
      <c r="C10" s="16" t="s">
        <v>12</v>
      </c>
      <c r="D10" s="16" t="s">
        <v>20</v>
      </c>
      <c r="E10" s="17" t="s">
        <v>8</v>
      </c>
      <c r="F10" s="18" t="s">
        <v>11</v>
      </c>
      <c r="G10" s="18" t="s">
        <v>6</v>
      </c>
      <c r="H10" s="16" t="s">
        <v>5</v>
      </c>
      <c r="I10" s="16" t="s">
        <v>4</v>
      </c>
      <c r="J10" s="45"/>
      <c r="K10" s="44"/>
    </row>
    <row r="11" spans="1:11" ht="20.100000000000001" customHeight="1" x14ac:dyDescent="0.25">
      <c r="A11" s="19" t="s">
        <v>3</v>
      </c>
      <c r="B11" s="21">
        <v>80</v>
      </c>
      <c r="C11" s="21">
        <v>1</v>
      </c>
      <c r="D11" s="21">
        <v>1</v>
      </c>
      <c r="E11" s="11">
        <f>10%*B11</f>
        <v>8</v>
      </c>
      <c r="F11" s="12">
        <f>SQRT(D11/C11)*B11</f>
        <v>80</v>
      </c>
      <c r="G11" s="12">
        <f>IF(F11&lt;E11,E11,F11)</f>
        <v>80</v>
      </c>
      <c r="H11" s="22">
        <f>F11/B11*(1/D11)</f>
        <v>1</v>
      </c>
      <c r="I11" s="23">
        <f>G11/D11</f>
        <v>80</v>
      </c>
      <c r="J11" s="45"/>
      <c r="K11" s="44"/>
    </row>
    <row r="12" spans="1:11" ht="20.100000000000001" customHeight="1" x14ac:dyDescent="0.25">
      <c r="A12" s="19" t="s">
        <v>2</v>
      </c>
      <c r="B12" s="21">
        <v>20</v>
      </c>
      <c r="C12" s="21">
        <v>1</v>
      </c>
      <c r="D12" s="21">
        <v>1</v>
      </c>
      <c r="E12" s="11">
        <f>10%*B12</f>
        <v>2</v>
      </c>
      <c r="F12" s="12">
        <f>SQRT(D12/C12)*B12</f>
        <v>20</v>
      </c>
      <c r="G12" s="12">
        <f>IF(F12&lt;E12,E12,F12)</f>
        <v>20</v>
      </c>
      <c r="H12" s="22">
        <f>F12/B12*(1/D12)</f>
        <v>1</v>
      </c>
      <c r="I12" s="23">
        <f>G12/D12</f>
        <v>20</v>
      </c>
      <c r="J12" s="45"/>
      <c r="K12" s="44"/>
    </row>
    <row r="13" spans="1:11" ht="20.100000000000001" customHeight="1" x14ac:dyDescent="0.25">
      <c r="A13" s="19" t="s">
        <v>1</v>
      </c>
      <c r="B13" s="21">
        <v>20</v>
      </c>
      <c r="C13" s="21">
        <v>1</v>
      </c>
      <c r="D13" s="21">
        <v>1</v>
      </c>
      <c r="E13" s="11">
        <f>10%*B13</f>
        <v>2</v>
      </c>
      <c r="F13" s="12">
        <f>SQRT(D13/C13)*B13</f>
        <v>20</v>
      </c>
      <c r="G13" s="12">
        <f>IF(F13&lt;E13,E13,F13)</f>
        <v>20</v>
      </c>
      <c r="H13" s="22">
        <f>F13/B13*(1/D13)</f>
        <v>1</v>
      </c>
      <c r="I13" s="23">
        <f>G13/D13</f>
        <v>20</v>
      </c>
      <c r="J13" s="45"/>
      <c r="K13" s="44"/>
    </row>
    <row r="14" spans="1:11" x14ac:dyDescent="0.25">
      <c r="A14" s="8"/>
      <c r="B14" s="7"/>
      <c r="C14" s="7"/>
      <c r="D14" s="7"/>
      <c r="E14" s="6"/>
      <c r="F14" s="5"/>
      <c r="G14" s="5"/>
      <c r="H14" s="4"/>
      <c r="I14" s="4"/>
    </row>
    <row r="15" spans="1:11" x14ac:dyDescent="0.25">
      <c r="A15" s="8"/>
      <c r="B15" s="7"/>
      <c r="C15" s="7"/>
      <c r="D15" s="7"/>
      <c r="E15" s="6"/>
      <c r="F15" s="5"/>
      <c r="G15" s="5"/>
      <c r="H15" s="4"/>
      <c r="I15" s="4"/>
    </row>
    <row r="16" spans="1:11" x14ac:dyDescent="0.25">
      <c r="A16" s="8"/>
      <c r="B16" s="7"/>
      <c r="C16" s="7"/>
      <c r="D16" s="7"/>
      <c r="E16" s="6"/>
      <c r="F16" s="5"/>
      <c r="G16" s="5"/>
      <c r="H16" s="4"/>
      <c r="I16" s="4"/>
    </row>
    <row r="17" spans="1:10" ht="39.950000000000003" customHeight="1" x14ac:dyDescent="0.25">
      <c r="A17" s="49" t="s">
        <v>25</v>
      </c>
      <c r="B17" s="47"/>
      <c r="C17" s="47"/>
      <c r="D17" s="47"/>
      <c r="E17" s="47"/>
      <c r="F17" s="47"/>
      <c r="G17" s="47"/>
      <c r="H17" s="47"/>
      <c r="I17" s="48"/>
      <c r="J17" s="46"/>
    </row>
    <row r="18" spans="1:10" ht="84.95" customHeight="1" x14ac:dyDescent="0.25">
      <c r="A18" s="20" t="s">
        <v>10</v>
      </c>
      <c r="B18" s="16" t="s">
        <v>22</v>
      </c>
      <c r="C18" s="16" t="s">
        <v>9</v>
      </c>
      <c r="D18" s="16" t="s">
        <v>20</v>
      </c>
      <c r="E18" s="17" t="s">
        <v>8</v>
      </c>
      <c r="F18" s="18" t="s">
        <v>7</v>
      </c>
      <c r="G18" s="18" t="s">
        <v>6</v>
      </c>
      <c r="H18" s="16" t="s">
        <v>5</v>
      </c>
      <c r="I18" s="16" t="s">
        <v>4</v>
      </c>
    </row>
    <row r="19" spans="1:10" ht="20.100000000000001" customHeight="1" x14ac:dyDescent="0.25">
      <c r="A19" s="19" t="s">
        <v>3</v>
      </c>
      <c r="B19" s="21">
        <v>20</v>
      </c>
      <c r="C19" s="21">
        <v>1</v>
      </c>
      <c r="D19" s="21">
        <v>1</v>
      </c>
      <c r="E19" s="11">
        <f>10%*B19</f>
        <v>2</v>
      </c>
      <c r="F19" s="12">
        <f>D19/C19*B19</f>
        <v>20</v>
      </c>
      <c r="G19" s="12">
        <f>IF(F19&lt;E19,E19,F19)</f>
        <v>20</v>
      </c>
      <c r="H19" s="22">
        <f>(F19/B19)*(1/D19)</f>
        <v>1</v>
      </c>
      <c r="I19" s="23">
        <f>G19/D19</f>
        <v>20</v>
      </c>
    </row>
    <row r="20" spans="1:10" ht="20.100000000000001" customHeight="1" x14ac:dyDescent="0.25">
      <c r="A20" s="19" t="s">
        <v>2</v>
      </c>
      <c r="B20" s="21">
        <v>5</v>
      </c>
      <c r="C20" s="21">
        <v>1</v>
      </c>
      <c r="D20" s="21">
        <v>1</v>
      </c>
      <c r="E20" s="11">
        <f>10%*B20</f>
        <v>0.5</v>
      </c>
      <c r="F20" s="12">
        <f>D20/C20*B20</f>
        <v>5</v>
      </c>
      <c r="G20" s="12">
        <f>IF(F20&lt;E20,E20,F20)</f>
        <v>5</v>
      </c>
      <c r="H20" s="22">
        <f>F20/B20*(1/D20)</f>
        <v>1</v>
      </c>
      <c r="I20" s="23">
        <f>G20/D20</f>
        <v>5</v>
      </c>
    </row>
    <row r="21" spans="1:10" ht="20.100000000000001" customHeight="1" x14ac:dyDescent="0.25">
      <c r="A21" s="19" t="s">
        <v>1</v>
      </c>
      <c r="B21" s="21">
        <v>5</v>
      </c>
      <c r="C21" s="21">
        <v>1</v>
      </c>
      <c r="D21" s="21">
        <v>1</v>
      </c>
      <c r="E21" s="11">
        <f>10%*B21</f>
        <v>0.5</v>
      </c>
      <c r="F21" s="12">
        <f>D21/C21*B21</f>
        <v>5</v>
      </c>
      <c r="G21" s="12">
        <f>IF(F21&lt;E21,E21,F21)</f>
        <v>5</v>
      </c>
      <c r="H21" s="22">
        <f>F21/B21*(1/D21)</f>
        <v>1</v>
      </c>
      <c r="I21" s="23">
        <f>G21/D21</f>
        <v>5</v>
      </c>
    </row>
    <row r="22" spans="1:10" x14ac:dyDescent="0.25">
      <c r="A22" s="1"/>
      <c r="B22" s="1"/>
      <c r="C22" s="1"/>
      <c r="D22" s="1"/>
      <c r="E22" s="3"/>
      <c r="F22" s="2"/>
      <c r="G22" s="2"/>
      <c r="H22" s="1"/>
      <c r="I22" s="1"/>
    </row>
    <row r="23" spans="1:10" x14ac:dyDescent="0.25">
      <c r="A23" s="1"/>
      <c r="B23" s="1"/>
      <c r="C23" s="1"/>
      <c r="D23" s="1"/>
      <c r="E23" s="3"/>
      <c r="F23" s="2"/>
      <c r="G23" s="2"/>
      <c r="H23" s="1"/>
      <c r="I23" s="1"/>
    </row>
    <row r="24" spans="1:10" x14ac:dyDescent="0.25">
      <c r="A24" s="1"/>
      <c r="B24" s="1"/>
      <c r="C24" s="1"/>
      <c r="D24" s="1"/>
      <c r="E24" s="3"/>
      <c r="F24" s="2"/>
      <c r="G24" s="2"/>
      <c r="H24" s="1"/>
      <c r="I24" s="1"/>
    </row>
    <row r="25" spans="1:10" x14ac:dyDescent="0.25">
      <c r="A25" s="1"/>
      <c r="B25" s="1"/>
      <c r="C25" s="1"/>
      <c r="D25" s="1"/>
      <c r="E25" s="3"/>
      <c r="F25" s="2"/>
      <c r="G25" s="2"/>
      <c r="H25" s="1"/>
      <c r="I25" s="1"/>
    </row>
    <row r="26" spans="1:10" x14ac:dyDescent="0.25">
      <c r="A26" s="1"/>
      <c r="B26" s="1"/>
      <c r="C26" s="1"/>
      <c r="D26" s="1"/>
      <c r="E26" s="3"/>
      <c r="F26" s="2"/>
      <c r="G26" s="2"/>
      <c r="H26" s="1"/>
      <c r="I26" s="1"/>
    </row>
    <row r="27" spans="1:10" x14ac:dyDescent="0.25">
      <c r="A27" s="1"/>
      <c r="B27" s="1"/>
      <c r="C27" s="1"/>
      <c r="D27" s="1"/>
      <c r="E27" s="3"/>
      <c r="F27" s="2"/>
      <c r="G27" s="2"/>
      <c r="H27" s="1"/>
      <c r="I27" s="1"/>
    </row>
    <row r="28" spans="1:10" x14ac:dyDescent="0.25">
      <c r="A28" s="1"/>
      <c r="B28" s="1"/>
      <c r="C28" s="1"/>
      <c r="D28" s="1"/>
      <c r="E28" s="3"/>
      <c r="F28" s="2"/>
      <c r="G28" s="2"/>
      <c r="H28" s="1"/>
      <c r="I28" s="1"/>
    </row>
    <row r="29" spans="1:10" x14ac:dyDescent="0.25">
      <c r="A29" s="1"/>
      <c r="B29" s="1"/>
      <c r="C29" s="1"/>
      <c r="D29" s="1"/>
      <c r="E29" s="3"/>
      <c r="F29" s="2"/>
      <c r="G29" s="2"/>
      <c r="H29" s="1"/>
      <c r="I29" s="1"/>
    </row>
    <row r="30" spans="1:10" x14ac:dyDescent="0.25">
      <c r="A30" s="1"/>
      <c r="B30" s="1"/>
      <c r="C30" s="1"/>
      <c r="D30" s="1"/>
      <c r="E30" s="3"/>
      <c r="F30" s="2"/>
      <c r="G30" s="2"/>
      <c r="H30" s="1"/>
      <c r="I30" s="1"/>
    </row>
    <row r="31" spans="1:10" x14ac:dyDescent="0.25">
      <c r="A31" s="1"/>
      <c r="B31" s="1"/>
      <c r="C31" s="1"/>
      <c r="D31" s="1"/>
      <c r="E31" s="3"/>
      <c r="F31" s="2"/>
      <c r="G31" s="2"/>
      <c r="H31" s="1"/>
      <c r="I31" s="1"/>
    </row>
    <row r="32" spans="1:10" x14ac:dyDescent="0.25">
      <c r="B32" s="1"/>
      <c r="C32" s="1"/>
      <c r="D32" s="1"/>
      <c r="E32" s="1"/>
      <c r="F32" s="3"/>
      <c r="G32" s="2"/>
      <c r="H32" s="2"/>
      <c r="I32" s="1"/>
    </row>
    <row r="33" spans="1:10" x14ac:dyDescent="0.25">
      <c r="B33" s="1"/>
      <c r="C33" s="1"/>
      <c r="D33" s="1"/>
      <c r="E33" s="1"/>
      <c r="F33" s="3"/>
      <c r="G33" s="2"/>
      <c r="H33" s="2"/>
      <c r="I33" s="1"/>
    </row>
    <row r="34" spans="1:10" x14ac:dyDescent="0.25">
      <c r="B34" s="1"/>
      <c r="C34" s="1"/>
      <c r="D34" s="1"/>
      <c r="E34" s="1"/>
      <c r="F34" s="3"/>
      <c r="G34" s="2"/>
      <c r="H34" s="2"/>
      <c r="I34" s="1"/>
      <c r="J34" s="1"/>
    </row>
    <row r="35" spans="1:10" x14ac:dyDescent="0.25">
      <c r="B35" s="1"/>
      <c r="C35" s="1"/>
      <c r="D35" s="1"/>
      <c r="E35" s="1"/>
      <c r="F35" s="3"/>
      <c r="G35" s="2"/>
      <c r="H35" s="2"/>
      <c r="I35" s="1"/>
      <c r="J35" s="1"/>
    </row>
    <row r="36" spans="1:10" x14ac:dyDescent="0.25">
      <c r="B36" s="1"/>
      <c r="C36" s="1"/>
      <c r="D36" s="1"/>
      <c r="E36" s="1"/>
      <c r="F36" s="3"/>
      <c r="G36" s="2"/>
      <c r="H36" s="2"/>
      <c r="I36" s="1"/>
      <c r="J36" s="1"/>
    </row>
    <row r="37" spans="1:10" x14ac:dyDescent="0.25">
      <c r="B37" s="1"/>
      <c r="C37" s="1"/>
      <c r="D37" s="1"/>
      <c r="E37" s="1"/>
      <c r="F37" s="3"/>
      <c r="G37" s="2"/>
      <c r="H37" s="2"/>
      <c r="I37" s="1"/>
      <c r="J37" s="1"/>
    </row>
    <row r="38" spans="1:10" x14ac:dyDescent="0.25">
      <c r="A38" s="1"/>
      <c r="B38" s="1"/>
      <c r="C38" s="1"/>
      <c r="D38" s="1"/>
      <c r="E38" s="3"/>
      <c r="F38" s="2"/>
      <c r="G38" s="2"/>
      <c r="H38" s="1"/>
      <c r="I38" s="1"/>
      <c r="J38" s="1"/>
    </row>
    <row r="39" spans="1:10" x14ac:dyDescent="0.25">
      <c r="A39" s="1"/>
      <c r="B39" s="1"/>
      <c r="C39" s="1"/>
      <c r="D39" s="1"/>
      <c r="E39" s="3"/>
      <c r="F39" s="2"/>
      <c r="G39" s="2"/>
      <c r="H39" s="1"/>
      <c r="I39" s="1"/>
      <c r="J39" s="1"/>
    </row>
    <row r="40" spans="1:10" x14ac:dyDescent="0.25">
      <c r="A40" s="1"/>
      <c r="B40" s="1"/>
      <c r="C40" s="1"/>
      <c r="D40" s="1"/>
      <c r="E40" s="3"/>
      <c r="F40" s="2"/>
      <c r="G40" s="2"/>
      <c r="H40" s="1"/>
      <c r="I40" s="1"/>
      <c r="J40" s="1"/>
    </row>
    <row r="41" spans="1:10" x14ac:dyDescent="0.25">
      <c r="A41" s="24"/>
      <c r="B41" s="24"/>
      <c r="C41" s="1"/>
      <c r="D41" s="1"/>
      <c r="E41" s="3"/>
      <c r="F41" s="2"/>
      <c r="G41" s="2"/>
      <c r="H41" s="1"/>
      <c r="I41" s="1"/>
      <c r="J41" s="1"/>
    </row>
    <row r="42" spans="1:10" ht="20.100000000000001" customHeight="1" x14ac:dyDescent="0.25">
      <c r="A42" s="25"/>
      <c r="B42" s="36"/>
      <c r="C42" s="37" t="s">
        <v>0</v>
      </c>
      <c r="D42" s="38"/>
      <c r="E42" s="38"/>
      <c r="F42" s="38"/>
      <c r="G42" s="39"/>
      <c r="H42" s="33"/>
      <c r="I42" s="25"/>
      <c r="J42" s="1"/>
    </row>
    <row r="43" spans="1:10" ht="20.100000000000001" customHeight="1" x14ac:dyDescent="0.25">
      <c r="A43" s="26"/>
      <c r="B43" s="35"/>
      <c r="C43" s="40" t="s">
        <v>21</v>
      </c>
      <c r="D43" s="41"/>
      <c r="E43" s="41"/>
      <c r="F43" s="41"/>
      <c r="G43" s="42"/>
      <c r="H43" s="34"/>
      <c r="I43" s="27"/>
    </row>
    <row r="44" spans="1:10" x14ac:dyDescent="0.25">
      <c r="A44" s="28"/>
      <c r="B44" s="29"/>
      <c r="C44" s="1"/>
      <c r="D44" s="1"/>
      <c r="E44" s="1"/>
      <c r="F44" s="3"/>
      <c r="G44" s="2"/>
      <c r="H44" s="2"/>
      <c r="I44" s="1"/>
    </row>
    <row r="45" spans="1:10" x14ac:dyDescent="0.25">
      <c r="A45" s="30"/>
      <c r="B45" s="31"/>
      <c r="C45" s="32"/>
    </row>
  </sheetData>
  <mergeCells count="5">
    <mergeCell ref="A1:I1"/>
    <mergeCell ref="A9:I9"/>
    <mergeCell ref="A17:I17"/>
    <mergeCell ref="C42:G42"/>
    <mergeCell ref="C43:G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2022-06-07T07:46:17Z</dcterms:modified>
</cp:coreProperties>
</file>