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72A8A6E1-4336-41FB-AD76-AA53B548EC72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3" i="1" l="1"/>
  <c r="G3" i="1" s="1"/>
  <c r="H3" i="1" s="1"/>
  <c r="E4" i="1"/>
  <c r="F4" i="1"/>
  <c r="E5" i="1"/>
  <c r="F5" i="1"/>
  <c r="E11" i="1"/>
  <c r="F11" i="1"/>
  <c r="G5" i="1" l="1"/>
  <c r="H5" i="1" s="1"/>
  <c r="G11" i="1"/>
  <c r="I11" i="1" s="1"/>
  <c r="I3" i="1"/>
  <c r="G4" i="1"/>
  <c r="I4" i="1" l="1"/>
  <c r="H4" i="1"/>
  <c r="H11" i="1"/>
  <c r="I5" i="1"/>
</calcChain>
</file>

<file path=xl/sharedStrings.xml><?xml version="1.0" encoding="utf-8"?>
<sst xmlns="http://schemas.openxmlformats.org/spreadsheetml/2006/main" count="27" uniqueCount="23">
  <si>
    <t>Wykaz czasopism</t>
  </si>
  <si>
    <t>Artykuł (ryczałt 5 punktów)</t>
  </si>
  <si>
    <r>
      <rPr>
        <b/>
        <sz val="10"/>
        <color theme="1"/>
        <rFont val="Times New Roman"/>
        <family val="1"/>
        <charset val="238"/>
      </rPr>
      <t xml:space="preserve">Pu                                  </t>
    </r>
    <r>
      <rPr>
        <sz val="10"/>
        <color theme="1"/>
        <rFont val="Times New Roman"/>
        <family val="1"/>
        <charset val="238"/>
      </rPr>
      <t xml:space="preserve">wartość punktowa udziału jednostkowego (punkty dla pracownika)                         </t>
    </r>
    <r>
      <rPr>
        <b/>
        <sz val="10"/>
        <color theme="1"/>
        <rFont val="Times New Roman"/>
        <family val="1"/>
        <charset val="238"/>
      </rPr>
      <t>Pu = P/k</t>
    </r>
  </si>
  <si>
    <r>
      <rPr>
        <b/>
        <sz val="10"/>
        <color theme="1"/>
        <rFont val="Times New Roman"/>
        <family val="1"/>
        <charset val="238"/>
      </rPr>
      <t>U</t>
    </r>
    <r>
      <rPr>
        <sz val="10"/>
        <color theme="1"/>
        <rFont val="Times New Roman"/>
        <family val="1"/>
        <charset val="238"/>
      </rPr>
      <t xml:space="preserve">                                        udział jednostkowy autora w publikacji                         (kolumna G/B</t>
    </r>
    <r>
      <rPr>
        <sz val="10"/>
        <color theme="1"/>
        <rFont val="Cambria"/>
        <family val="1"/>
        <charset val="238"/>
      </rPr>
      <t>∗</t>
    </r>
    <r>
      <rPr>
        <sz val="10"/>
        <color theme="1"/>
        <rFont val="Times New Roman"/>
        <family val="1"/>
        <charset val="238"/>
      </rPr>
      <t xml:space="preserve">1/D)                                 </t>
    </r>
    <r>
      <rPr>
        <b/>
        <sz val="10"/>
        <color theme="1"/>
        <rFont val="Times New Roman"/>
        <family val="1"/>
        <charset val="238"/>
      </rPr>
      <t>U = P/Pc*1/k</t>
    </r>
  </si>
  <si>
    <r>
      <rPr>
        <b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 xml:space="preserve">                                 przeliczeniowa wartość punktowa publikacji (większa z liczb z kolumny E lub F, gdyż </t>
    </r>
    <r>
      <rPr>
        <b/>
        <sz val="10"/>
        <color theme="1"/>
        <rFont val="Times New Roman"/>
        <family val="1"/>
        <charset val="238"/>
      </rPr>
      <t>P</t>
    </r>
    <r>
      <rPr>
        <b/>
        <sz val="10"/>
        <color theme="1"/>
        <rFont val="Calibri"/>
        <family val="2"/>
        <charset val="238"/>
      </rPr>
      <t>≥</t>
    </r>
    <r>
      <rPr>
        <b/>
        <sz val="10"/>
        <color theme="1"/>
        <rFont val="Times New Roman"/>
        <family val="1"/>
        <charset val="238"/>
      </rPr>
      <t>10% Pc</t>
    </r>
    <r>
      <rPr>
        <sz val="10"/>
        <color theme="1"/>
        <rFont val="Times New Roman"/>
        <family val="1"/>
        <charset val="238"/>
      </rPr>
      <t>)</t>
    </r>
  </si>
  <si>
    <r>
      <t xml:space="preserve">Przeliczeniowa wartość punktowa według wzoru                                          </t>
    </r>
    <r>
      <rPr>
        <b/>
        <sz val="10"/>
        <color theme="1"/>
        <rFont val="Times New Roman"/>
        <family val="1"/>
        <charset val="238"/>
      </rPr>
      <t>P = Pc*k/m</t>
    </r>
  </si>
  <si>
    <r>
      <rPr>
        <b/>
        <sz val="10"/>
        <color theme="1"/>
        <rFont val="Times New Roman"/>
        <family val="1"/>
        <charset val="238"/>
      </rPr>
      <t xml:space="preserve">P = minimum 10%                      </t>
    </r>
    <r>
      <rPr>
        <sz val="10"/>
        <color theme="1"/>
        <rFont val="Times New Roman"/>
        <family val="1"/>
        <charset val="238"/>
      </rPr>
      <t>całkowitej wartości punktowej (10%Pc)</t>
    </r>
  </si>
  <si>
    <r>
      <rPr>
        <b/>
        <sz val="10"/>
        <color theme="1"/>
        <rFont val="Times New Roman"/>
        <family val="1"/>
        <charset val="238"/>
      </rPr>
      <t xml:space="preserve">Pc                  </t>
    </r>
    <r>
      <rPr>
        <sz val="10"/>
        <color theme="1"/>
        <rFont val="Times New Roman"/>
        <family val="1"/>
        <charset val="238"/>
      </rPr>
      <t>całkowita wartość punktowa publikacji</t>
    </r>
  </si>
  <si>
    <t xml:space="preserve">Artykuł naukowy opublikowany w czasopiśmie </t>
  </si>
  <si>
    <t>20 punktów</t>
  </si>
  <si>
    <t>nie dotyczy</t>
  </si>
  <si>
    <r>
      <rPr>
        <b/>
        <sz val="10"/>
        <color theme="1"/>
        <rFont val="Times New Roman"/>
        <family val="1"/>
        <charset val="238"/>
      </rPr>
      <t>U</t>
    </r>
    <r>
      <rPr>
        <sz val="10"/>
        <color theme="1"/>
        <rFont val="Times New Roman"/>
        <family val="1"/>
        <charset val="238"/>
      </rPr>
      <t xml:space="preserve">                                        udział jednostkowy autora w publikacji                         (kolumna G/B*1/D)                                 </t>
    </r>
    <r>
      <rPr>
        <b/>
        <sz val="10"/>
        <color theme="1"/>
        <rFont val="Times New Roman"/>
        <family val="1"/>
        <charset val="238"/>
      </rPr>
      <t>U = P/Pc</t>
    </r>
    <r>
      <rPr>
        <sz val="10"/>
        <color theme="1"/>
        <rFont val="Times New Roman"/>
        <family val="1"/>
        <charset val="238"/>
      </rPr>
      <t>*</t>
    </r>
    <r>
      <rPr>
        <b/>
        <sz val="10"/>
        <color theme="1"/>
        <rFont val="Times New Roman"/>
        <family val="1"/>
        <charset val="238"/>
      </rPr>
      <t>1/k</t>
    </r>
  </si>
  <si>
    <r>
      <rPr>
        <b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 xml:space="preserve">                                   przeliczeniowa wartość punktowa publikacji (większa z liczb z kolumny E lub F, gdyż </t>
    </r>
    <r>
      <rPr>
        <b/>
        <sz val="10"/>
        <color theme="1"/>
        <rFont val="Times New Roman"/>
        <family val="1"/>
        <charset val="238"/>
      </rPr>
      <t>P</t>
    </r>
    <r>
      <rPr>
        <b/>
        <sz val="10"/>
        <color theme="1"/>
        <rFont val="Calibri"/>
        <family val="2"/>
        <charset val="238"/>
      </rPr>
      <t>≥</t>
    </r>
    <r>
      <rPr>
        <b/>
        <sz val="10"/>
        <color theme="1"/>
        <rFont val="Times New Roman"/>
        <family val="1"/>
        <charset val="238"/>
      </rPr>
      <t>10% Pc</t>
    </r>
    <r>
      <rPr>
        <sz val="10"/>
        <color theme="1"/>
        <rFont val="Times New Roman"/>
        <family val="1"/>
        <charset val="238"/>
      </rPr>
      <t>)</t>
    </r>
  </si>
  <si>
    <r>
      <rPr>
        <b/>
        <sz val="10"/>
        <color theme="1"/>
        <rFont val="Times New Roman"/>
        <family val="1"/>
        <charset val="238"/>
      </rPr>
      <t>m</t>
    </r>
    <r>
      <rPr>
        <sz val="10"/>
        <color theme="1"/>
        <rFont val="Times New Roman"/>
        <family val="1"/>
        <charset val="238"/>
      </rPr>
      <t xml:space="preserve">                 (liczba wszystkich  autorów)</t>
    </r>
  </si>
  <si>
    <r>
      <rPr>
        <b/>
        <sz val="10"/>
        <color theme="1"/>
        <rFont val="Times New Roman"/>
        <family val="1"/>
        <charset val="238"/>
      </rPr>
      <t xml:space="preserve">k                                      </t>
    </r>
    <r>
      <rPr>
        <sz val="10"/>
        <color theme="1"/>
        <rFont val="Times New Roman"/>
        <family val="1"/>
        <charset val="238"/>
      </rPr>
      <t>(liczba autorów z INKF US z dyscypliny nauki kulturze fizycznej )</t>
    </r>
  </si>
  <si>
    <r>
      <rPr>
        <b/>
        <sz val="10"/>
        <color theme="1"/>
        <rFont val="Times New Roman"/>
        <family val="1"/>
        <charset val="238"/>
      </rPr>
      <t xml:space="preserve">k                                      </t>
    </r>
    <r>
      <rPr>
        <sz val="10"/>
        <color theme="1"/>
        <rFont val="Times New Roman"/>
        <family val="1"/>
        <charset val="238"/>
      </rPr>
      <t>(liczba autorów z INKF US z dyscypliny nauki o kult. fiz.)</t>
    </r>
  </si>
  <si>
    <t>https://www.gov.pl/attachment/acf4c73a-188b-42a0-a82b-f0b809fb2307</t>
  </si>
  <si>
    <t>Artykuły naukowe z wykazu MNiSW z 2021 r.</t>
  </si>
  <si>
    <t>Artykuły naukowe spoza wykazu MNiSW z 2021 r.</t>
  </si>
  <si>
    <t>100 - 140 - 200 punktów</t>
  </si>
  <si>
    <t>40 - 70 punktów</t>
  </si>
  <si>
    <r>
      <rPr>
        <b/>
        <sz val="10"/>
        <color theme="1"/>
        <rFont val="Times New Roman"/>
        <family val="1"/>
        <charset val="238"/>
      </rPr>
      <t xml:space="preserve">m                 </t>
    </r>
    <r>
      <rPr>
        <sz val="10"/>
        <color theme="1"/>
        <rFont val="Times New Roman"/>
        <family val="1"/>
        <charset val="238"/>
      </rPr>
      <t xml:space="preserve"> (liczba wszystkich  autorów)</t>
    </r>
  </si>
  <si>
    <r>
      <t xml:space="preserve">Przeliczeniowa wartość punktowa według wzoru                                  </t>
    </r>
    <r>
      <rPr>
        <b/>
        <sz val="10"/>
        <color theme="1"/>
        <rFont val="Times New Roman"/>
        <family val="1"/>
        <charset val="238"/>
      </rPr>
      <t xml:space="preserve">P=Pc, </t>
    </r>
    <r>
      <rPr>
        <sz val="10"/>
        <color theme="1"/>
        <rFont val="Times New Roman"/>
        <family val="1"/>
        <charset val="238"/>
      </rPr>
      <t>dla 100, 140 albo 200 pktów;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sz val="10"/>
        <color theme="1"/>
        <rFont val="Times New Roman"/>
        <family val="1"/>
        <charset val="238"/>
      </rPr>
      <t xml:space="preserve">                     </t>
    </r>
    <r>
      <rPr>
        <b/>
        <sz val="10"/>
        <color theme="1"/>
        <rFont val="Times New Roman"/>
        <family val="1"/>
        <charset val="238"/>
      </rPr>
      <t>P = Pc*</t>
    </r>
    <r>
      <rPr>
        <b/>
        <sz val="10"/>
        <color theme="1"/>
        <rFont val="Calibri"/>
        <family val="2"/>
        <charset val="238"/>
      </rPr>
      <t>√</t>
    </r>
    <r>
      <rPr>
        <b/>
        <sz val="10"/>
        <color theme="1"/>
        <rFont val="Times New Roman"/>
        <family val="1"/>
        <charset val="238"/>
      </rPr>
      <t xml:space="preserve">k/m, </t>
    </r>
    <r>
      <rPr>
        <sz val="10"/>
        <color theme="1"/>
        <rFont val="Times New Roman"/>
        <family val="1"/>
        <charset val="238"/>
      </rPr>
      <t>dla 40 albo 70 pktów;</t>
    </r>
    <r>
      <rPr>
        <b/>
        <sz val="10"/>
        <color theme="1"/>
        <rFont val="Times New Roman"/>
        <family val="1"/>
        <charset val="238"/>
      </rPr>
      <t xml:space="preserve">         P = Pc*k/m, </t>
    </r>
    <r>
      <rPr>
        <sz val="10"/>
        <color theme="1"/>
        <rFont val="Times New Roman"/>
        <family val="1"/>
        <charset val="238"/>
      </rPr>
      <t>dla 20 pktów.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</si>
</sst>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libri"/>
      <family val="2"/>
      <charset val="238"/>
    </font>
    <font>
      <sz val="11"/>
      <color rgb="FFFF0000"/>
      <name val="Times New Roman"/>
      <family val="1"/>
      <charset val="238"/>
    </font>
    <font>
      <u/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A7C2"/>
        <bgColor indexed="64"/>
      </patternFill>
    </fill>
    <fill>
      <patternFill patternType="solid">
        <fgColor rgb="FF7CBB7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2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3" fillId="3" borderId="12" xfId="0" applyFont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7CBB73"/>
      <color rgb="FF66B05C"/>
      <color rgb="FF5CA852"/>
      <color rgb="FF56C139"/>
      <color rgb="FF3CBE55"/>
      <color rgb="FF2D8F40"/>
      <color rgb="FFFF5050"/>
      <color rgb="FFFF3300"/>
      <color rgb="FF42A7C2"/>
      <color rgb="FF389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pl/attachment/acf4c73a-188b-42a0-a82b-f0b809fb230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4083</xdr:colOff>
      <xdr:row>13</xdr:row>
      <xdr:rowOff>9526</xdr:rowOff>
    </xdr:from>
    <xdr:to>
      <xdr:col>3</xdr:col>
      <xdr:colOff>1368535</xdr:colOff>
      <xdr:row>25</xdr:row>
      <xdr:rowOff>175172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2445" y="4388836"/>
          <a:ext cx="3597900" cy="2399095"/>
        </a:xfrm>
        <a:prstGeom prst="rect">
          <a:avLst/>
        </a:prstGeom>
        <a:solidFill>
          <a:srgbClr val="7CBB7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Proszę wpisać odpowiednie liczby charakteryzujące publikację w kolumnach: B, C, D. </a:t>
          </a:r>
          <a:b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Liczba punktów Pc wynika z wykazu MNiSW z 2021 r., dlatego przy ustalaniu Pc proszę skorzystać z przypisanego do niniejszego wyjaśnienia hiperłącza albo ze wskazanego poniżej linku (hiperłącza) do strony www.gov.pl.</a:t>
          </a:r>
        </a:p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Liczba autorów artykułu naukowego "k" (kolumna D) - to liczba osób, które zadeklarowały tę samą dyscyplinę (nauki o</a:t>
          </a:r>
          <a:r>
            <a:rPr lang="pl-PL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kulturze fizycznej</a:t>
          </a:r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) w INKF US. Jeśli dana osoba jest z innego podmiotu aniżeli INKF US, to nie może być uwzględniona w liczbie "k", ale wchodzi do liczby autorów artykułu naukowego ogółem "m" (kolumna C).</a:t>
          </a:r>
        </a:p>
      </xdr:txBody>
    </xdr:sp>
    <xdr:clientData/>
  </xdr:twoCellAnchor>
  <xdr:twoCellAnchor>
    <xdr:from>
      <xdr:col>7</xdr:col>
      <xdr:colOff>13607</xdr:colOff>
      <xdr:row>13</xdr:row>
      <xdr:rowOff>0</xdr:rowOff>
    </xdr:from>
    <xdr:to>
      <xdr:col>7</xdr:col>
      <xdr:colOff>1219200</xdr:colOff>
      <xdr:row>15</xdr:row>
      <xdr:rowOff>28575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80807" y="2095500"/>
          <a:ext cx="595993" cy="4095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Sloty (ich udział) </a:t>
          </a:r>
        </a:p>
      </xdr:txBody>
    </xdr:sp>
    <xdr:clientData/>
  </xdr:twoCellAnchor>
  <xdr:twoCellAnchor>
    <xdr:from>
      <xdr:col>8</xdr:col>
      <xdr:colOff>0</xdr:colOff>
      <xdr:row>13</xdr:row>
      <xdr:rowOff>10947</xdr:rowOff>
    </xdr:from>
    <xdr:to>
      <xdr:col>9</xdr:col>
      <xdr:colOff>47624</xdr:colOff>
      <xdr:row>20</xdr:row>
      <xdr:rowOff>180973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824138" y="4576378"/>
          <a:ext cx="1492796" cy="147287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Times New Roman" panose="02020603050405020304" pitchFamily="18" charset="0"/>
              <a:cs typeface="Times New Roman" panose="02020603050405020304" pitchFamily="18" charset="0"/>
            </a:rPr>
            <a:t>Wartość danej publikacji pracownika dla ewaluacji jakości działalności naukowej INKF US (nie może być niższa niż 10% Pc).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attachment/acf4c73a-188b-42a0-a82b-f0b809fb2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27.7109375" customWidth="1"/>
    <col min="2" max="2" width="17.7109375" customWidth="1"/>
    <col min="3" max="3" width="15.7109375" customWidth="1"/>
    <col min="4" max="5" width="20.7109375" customWidth="1"/>
    <col min="6" max="6" width="31.7109375" customWidth="1"/>
    <col min="7" max="7" width="22.7109375" customWidth="1"/>
    <col min="8" max="8" width="20.7109375" customWidth="1"/>
    <col min="9" max="9" width="21.7109375" customWidth="1"/>
    <col min="10" max="10" width="15.42578125" customWidth="1"/>
  </cols>
  <sheetData>
    <row r="1" spans="1:9" ht="39.950000000000003" customHeight="1" x14ac:dyDescent="0.25">
      <c r="A1" s="45" t="s">
        <v>17</v>
      </c>
      <c r="B1" s="30"/>
      <c r="C1" s="30"/>
      <c r="D1" s="30"/>
      <c r="E1" s="30"/>
      <c r="F1" s="30"/>
      <c r="G1" s="30"/>
      <c r="H1" s="30"/>
      <c r="I1" s="31"/>
    </row>
    <row r="2" spans="1:9" ht="84.95" customHeight="1" x14ac:dyDescent="0.25">
      <c r="A2" s="23" t="s">
        <v>8</v>
      </c>
      <c r="B2" s="23" t="s">
        <v>7</v>
      </c>
      <c r="C2" s="23" t="s">
        <v>13</v>
      </c>
      <c r="D2" s="23" t="s">
        <v>15</v>
      </c>
      <c r="E2" s="24" t="s">
        <v>6</v>
      </c>
      <c r="F2" s="25" t="s">
        <v>22</v>
      </c>
      <c r="G2" s="25" t="s">
        <v>12</v>
      </c>
      <c r="H2" s="23" t="s">
        <v>11</v>
      </c>
      <c r="I2" s="23" t="s">
        <v>2</v>
      </c>
    </row>
    <row r="3" spans="1:9" ht="20.100000000000001" customHeight="1" x14ac:dyDescent="0.25">
      <c r="A3" s="38" t="s">
        <v>19</v>
      </c>
      <c r="B3" s="39">
        <v>100</v>
      </c>
      <c r="C3" s="39">
        <v>6</v>
      </c>
      <c r="D3" s="39">
        <v>2</v>
      </c>
      <c r="E3" s="40" t="s">
        <v>10</v>
      </c>
      <c r="F3" s="41">
        <f>B3</f>
        <v>100</v>
      </c>
      <c r="G3" s="41">
        <f>F3</f>
        <v>100</v>
      </c>
      <c r="H3" s="42">
        <f>G3/B3*1/D3</f>
        <v>0.5</v>
      </c>
      <c r="I3" s="43">
        <f>G3/D3</f>
        <v>50</v>
      </c>
    </row>
    <row r="4" spans="1:9" ht="20.100000000000001" customHeight="1" x14ac:dyDescent="0.25">
      <c r="A4" s="38" t="s">
        <v>20</v>
      </c>
      <c r="B4" s="39">
        <v>70</v>
      </c>
      <c r="C4" s="39">
        <v>4</v>
      </c>
      <c r="D4" s="39">
        <v>1</v>
      </c>
      <c r="E4" s="44">
        <f>10%*B4</f>
        <v>7</v>
      </c>
      <c r="F4" s="41">
        <f>SQRT(D4/C4)*B4</f>
        <v>35</v>
      </c>
      <c r="G4" s="41">
        <f>IF(F4&lt;E4,E4,F4)</f>
        <v>35</v>
      </c>
      <c r="H4" s="42">
        <f>G4/B4*(1/D4)</f>
        <v>0.5</v>
      </c>
      <c r="I4" s="43">
        <f>G4/D4</f>
        <v>35</v>
      </c>
    </row>
    <row r="5" spans="1:9" ht="20.100000000000001" customHeight="1" x14ac:dyDescent="0.25">
      <c r="A5" s="38" t="s">
        <v>9</v>
      </c>
      <c r="B5" s="39">
        <v>20</v>
      </c>
      <c r="C5" s="39">
        <v>2</v>
      </c>
      <c r="D5" s="39">
        <v>1</v>
      </c>
      <c r="E5" s="44">
        <f>10%*B5</f>
        <v>2</v>
      </c>
      <c r="F5" s="41">
        <f>D5/C5*B5</f>
        <v>10</v>
      </c>
      <c r="G5" s="41">
        <f>IF(F5&lt;E5,E5,F5)</f>
        <v>10</v>
      </c>
      <c r="H5" s="42">
        <f>G5/B5*(1/D5)</f>
        <v>0.5</v>
      </c>
      <c r="I5" s="43">
        <f>G5/D5</f>
        <v>10</v>
      </c>
    </row>
    <row r="6" spans="1:9" x14ac:dyDescent="0.25">
      <c r="A6" s="8"/>
      <c r="B6" s="7"/>
      <c r="C6" s="7"/>
      <c r="D6" s="7"/>
      <c r="E6" s="6"/>
      <c r="F6" s="5"/>
      <c r="G6" s="5"/>
      <c r="H6" s="4"/>
      <c r="I6" s="4"/>
    </row>
    <row r="7" spans="1:9" x14ac:dyDescent="0.25">
      <c r="A7" s="8"/>
      <c r="B7" s="7"/>
      <c r="C7" s="7"/>
      <c r="D7" s="7"/>
      <c r="E7" s="6"/>
      <c r="F7" s="5"/>
      <c r="G7" s="5"/>
      <c r="H7" s="4"/>
      <c r="I7" s="4"/>
    </row>
    <row r="8" spans="1:9" x14ac:dyDescent="0.25">
      <c r="A8" s="8"/>
      <c r="B8" s="7"/>
      <c r="C8" s="7"/>
      <c r="D8" s="7"/>
      <c r="E8" s="6"/>
      <c r="F8" s="5"/>
      <c r="G8" s="5"/>
      <c r="H8" s="4"/>
      <c r="I8" s="4"/>
    </row>
    <row r="9" spans="1:9" ht="39.950000000000003" customHeight="1" x14ac:dyDescent="0.25">
      <c r="A9" s="45" t="s">
        <v>18</v>
      </c>
      <c r="B9" s="30"/>
      <c r="C9" s="30"/>
      <c r="D9" s="30"/>
      <c r="E9" s="30"/>
      <c r="F9" s="30"/>
      <c r="G9" s="30"/>
      <c r="H9" s="30"/>
      <c r="I9" s="31"/>
    </row>
    <row r="10" spans="1:9" ht="84.95" customHeight="1" x14ac:dyDescent="0.25">
      <c r="A10" s="23" t="s">
        <v>8</v>
      </c>
      <c r="B10" s="23" t="s">
        <v>7</v>
      </c>
      <c r="C10" s="23" t="s">
        <v>21</v>
      </c>
      <c r="D10" s="23" t="s">
        <v>14</v>
      </c>
      <c r="E10" s="24" t="s">
        <v>6</v>
      </c>
      <c r="F10" s="25" t="s">
        <v>5</v>
      </c>
      <c r="G10" s="25" t="s">
        <v>4</v>
      </c>
      <c r="H10" s="23" t="s">
        <v>3</v>
      </c>
      <c r="I10" s="23" t="s">
        <v>2</v>
      </c>
    </row>
    <row r="11" spans="1:9" ht="20.100000000000001" customHeight="1" x14ac:dyDescent="0.25">
      <c r="A11" s="29" t="s">
        <v>1</v>
      </c>
      <c r="B11" s="26">
        <v>5</v>
      </c>
      <c r="C11" s="26">
        <v>3</v>
      </c>
      <c r="D11" s="26">
        <v>1</v>
      </c>
      <c r="E11" s="3">
        <f>10%*B11</f>
        <v>0.5</v>
      </c>
      <c r="F11" s="2">
        <f>D11/C11*B11</f>
        <v>1.6666666666666665</v>
      </c>
      <c r="G11" s="2">
        <f>IF(F11&lt;E11,E11,F11)</f>
        <v>1.6666666666666665</v>
      </c>
      <c r="H11" s="27">
        <f>G11/B11*1/D11</f>
        <v>0.33333333333333331</v>
      </c>
      <c r="I11" s="28">
        <f>G11/D11</f>
        <v>1.6666666666666665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  <row r="29" spans="1:10" ht="20.100000000000001" customHeight="1" x14ac:dyDescent="0.25">
      <c r="A29" s="15"/>
      <c r="B29" s="18"/>
      <c r="C29" s="35" t="s">
        <v>0</v>
      </c>
      <c r="D29" s="36"/>
      <c r="E29" s="36"/>
      <c r="F29" s="36"/>
      <c r="G29" s="37"/>
      <c r="H29" s="19"/>
      <c r="I29" s="20"/>
      <c r="J29" s="14"/>
    </row>
    <row r="30" spans="1:10" ht="20.100000000000001" customHeight="1" x14ac:dyDescent="0.25">
      <c r="A30" s="16"/>
      <c r="B30" s="17"/>
      <c r="C30" s="32" t="s">
        <v>16</v>
      </c>
      <c r="D30" s="33"/>
      <c r="E30" s="33"/>
      <c r="F30" s="33"/>
      <c r="G30" s="34"/>
      <c r="H30" s="21"/>
      <c r="I30" s="22"/>
      <c r="J30" s="14"/>
    </row>
    <row r="31" spans="1:10" x14ac:dyDescent="0.25">
      <c r="B31" s="13"/>
      <c r="H31" s="13"/>
      <c r="I31" s="13"/>
    </row>
    <row r="32" spans="1:10" x14ac:dyDescent="0.25">
      <c r="A32" s="12"/>
      <c r="B32" s="12"/>
      <c r="C32" s="12"/>
      <c r="D32" s="9"/>
    </row>
    <row r="33" spans="1:4" x14ac:dyDescent="0.25">
      <c r="A33" s="10"/>
      <c r="B33" s="11"/>
      <c r="C33" s="11"/>
      <c r="D33" s="9"/>
    </row>
    <row r="34" spans="1:4" x14ac:dyDescent="0.25">
      <c r="A34" s="10"/>
      <c r="B34" s="11"/>
      <c r="C34" s="11"/>
      <c r="D34" s="9"/>
    </row>
    <row r="35" spans="1:4" x14ac:dyDescent="0.25">
      <c r="A35" s="10"/>
      <c r="B35" s="11"/>
      <c r="C35" s="11"/>
      <c r="D35" s="9"/>
    </row>
    <row r="36" spans="1:4" x14ac:dyDescent="0.25">
      <c r="A36" s="9"/>
      <c r="B36" s="9"/>
      <c r="C36" s="9"/>
      <c r="D36" s="9"/>
    </row>
  </sheetData>
  <mergeCells count="4">
    <mergeCell ref="A1:I1"/>
    <mergeCell ref="A9:I9"/>
    <mergeCell ref="C30:G30"/>
    <mergeCell ref="C29:G29"/>
  </mergeCells>
  <hyperlinks>
    <hyperlink ref="C30" r:id="rId1" xr:uid="{F89B4C56-D7C5-4FD9-84BC-9654CAB45CF8}"/>
  </hyperlinks>
  <pageMargins left="0.7" right="0.7" top="0.75" bottom="0.75" header="0.3" footer="0.3"/>
  <pageSetup paperSize="9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2022-06-07T07:48:02Z</dcterms:modified>
</cp:coreProperties>
</file>